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장이력" sheetId="1" state="visible" r:id="rId1"/>
    <sheet xmlns:r="http://schemas.openxmlformats.org/officeDocument/2006/relationships" name="월간지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17" customWidth="1" min="3" max="3"/>
    <col width="8" customWidth="1" min="4" max="4"/>
    <col width="12" customWidth="1" min="5" max="5"/>
  </cols>
  <sheetData>
    <row r="1">
      <c r="A1" t="inlineStr">
        <is>
          <t>설비번호</t>
        </is>
      </c>
      <c r="B1" t="inlineStr">
        <is>
          <t>고장시작</t>
        </is>
      </c>
      <c r="C1" t="inlineStr">
        <is>
          <t>수리완료</t>
        </is>
      </c>
      <c r="D1" t="inlineStr">
        <is>
          <t>원인</t>
        </is>
      </c>
      <c r="E1" t="inlineStr">
        <is>
          <t>수리시간(h)</t>
        </is>
      </c>
    </row>
    <row r="2">
      <c r="A2" t="inlineStr">
        <is>
          <t>EQ-006</t>
        </is>
      </c>
      <c r="B2" s="1" t="n">
        <v>46266.19236111111</v>
      </c>
      <c r="C2" s="1" t="n">
        <v>46266.43333333333</v>
      </c>
      <c r="D2" t="inlineStr">
        <is>
          <t>윤활</t>
        </is>
      </c>
      <c r="E2">
        <f>IF(C2="","",ROUND((C2-B2)*24,2))</f>
        <v/>
      </c>
    </row>
    <row r="3">
      <c r="A3" t="inlineStr">
        <is>
          <t>EQ-008</t>
        </is>
      </c>
      <c r="B3" s="1" t="n">
        <v>46266.34930555556</v>
      </c>
      <c r="C3" s="1" t="n">
        <v>46266.58263888889</v>
      </c>
      <c r="D3" t="inlineStr">
        <is>
          <t>윤활</t>
        </is>
      </c>
      <c r="E3">
        <f>IF(C3="","",ROUND((C3-B3)*24,2))</f>
        <v/>
      </c>
    </row>
    <row r="4">
      <c r="A4" t="inlineStr">
        <is>
          <t>EQ-002</t>
        </is>
      </c>
      <c r="B4" s="1" t="n">
        <v>46266.48819444444</v>
      </c>
      <c r="C4" s="1" t="n">
        <v>46266.77222222222</v>
      </c>
      <c r="D4" t="inlineStr">
        <is>
          <t>윤활</t>
        </is>
      </c>
      <c r="E4">
        <f>IF(C4="","",ROUND((C4-B4)*24,2))</f>
        <v/>
      </c>
    </row>
    <row r="5">
      <c r="A5" t="inlineStr">
        <is>
          <t>EQ-006</t>
        </is>
      </c>
      <c r="B5" s="1" t="n">
        <v>46267.26458333333</v>
      </c>
      <c r="C5" s="1" t="n">
        <v>46267.50416666667</v>
      </c>
      <c r="D5" t="inlineStr">
        <is>
          <t>전원</t>
        </is>
      </c>
      <c r="E5">
        <f>IF(C5="","",ROUND((C5-B5)*24,2))</f>
        <v/>
      </c>
    </row>
    <row r="6">
      <c r="A6" t="inlineStr">
        <is>
          <t>EQ-002</t>
        </is>
      </c>
      <c r="B6" s="1" t="n">
        <v>46267.78472222222</v>
      </c>
      <c r="C6" s="1" t="n">
        <v>46267.90208333333</v>
      </c>
      <c r="D6" t="inlineStr">
        <is>
          <t>전원</t>
        </is>
      </c>
      <c r="E6">
        <f>IF(C6="","",ROUND((C6-B6)*24,2))</f>
        <v/>
      </c>
    </row>
    <row r="7">
      <c r="A7" t="inlineStr">
        <is>
          <t>EQ-003</t>
        </is>
      </c>
      <c r="B7" s="1" t="n">
        <v>46268.12291666667</v>
      </c>
      <c r="C7" s="1" t="n">
        <v>46268.24027777778</v>
      </c>
      <c r="D7" t="inlineStr">
        <is>
          <t>전원</t>
        </is>
      </c>
      <c r="E7">
        <f>IF(C7="","",ROUND((C7-B7)*24,2))</f>
        <v/>
      </c>
    </row>
    <row r="8">
      <c r="A8" t="inlineStr">
        <is>
          <t>EQ-009</t>
        </is>
      </c>
      <c r="B8" s="1" t="n">
        <v>46271.075</v>
      </c>
      <c r="C8" s="1" t="n">
        <v>46271.21388888889</v>
      </c>
      <c r="D8" t="inlineStr">
        <is>
          <t>벨트</t>
        </is>
      </c>
      <c r="E8">
        <f>IF(C8="","",ROUND((C8-B8)*24,2))</f>
        <v/>
      </c>
    </row>
    <row r="9">
      <c r="A9" t="inlineStr">
        <is>
          <t>EQ-005</t>
        </is>
      </c>
      <c r="B9" s="1" t="n">
        <v>46271.24930555555</v>
      </c>
      <c r="C9" s="1" t="n">
        <v>46271.39722222222</v>
      </c>
      <c r="D9" t="inlineStr">
        <is>
          <t>베어링</t>
        </is>
      </c>
      <c r="E9">
        <f>IF(C9="","",ROUND((C9-B9)*24,2))</f>
        <v/>
      </c>
    </row>
    <row r="10">
      <c r="A10" t="inlineStr">
        <is>
          <t>EQ-001</t>
        </is>
      </c>
      <c r="B10" s="1" t="n">
        <v>46271.78472222222</v>
      </c>
      <c r="C10" s="1" t="n">
        <v>46271.82916666667</v>
      </c>
      <c r="D10" t="inlineStr">
        <is>
          <t>베어링</t>
        </is>
      </c>
      <c r="E10">
        <f>IF(C10="","",ROUND((C10-B10)*24,2))</f>
        <v/>
      </c>
    </row>
    <row r="11">
      <c r="A11" t="inlineStr">
        <is>
          <t>EQ-009</t>
        </is>
      </c>
      <c r="B11" s="1" t="n">
        <v>46272.06944444445</v>
      </c>
      <c r="C11" s="1" t="n">
        <v>46272.24930555555</v>
      </c>
      <c r="D11" t="inlineStr">
        <is>
          <t>센서</t>
        </is>
      </c>
      <c r="E11">
        <f>IF(C11="","",ROUND((C11-B11)*24,2))</f>
        <v/>
      </c>
    </row>
    <row r="12">
      <c r="A12" t="inlineStr">
        <is>
          <t>EQ-006</t>
        </is>
      </c>
      <c r="B12" s="1" t="n">
        <v>46272.63402777778</v>
      </c>
      <c r="C12" s="1" t="n">
        <v>46272.69027777778</v>
      </c>
      <c r="D12" t="inlineStr">
        <is>
          <t>센서</t>
        </is>
      </c>
      <c r="E12">
        <f>IF(C12="","",ROUND((C12-B12)*24,2))</f>
        <v/>
      </c>
    </row>
    <row r="13">
      <c r="A13" t="inlineStr">
        <is>
          <t>EQ-002</t>
        </is>
      </c>
      <c r="B13" s="1" t="n">
        <v>46273.43194444444</v>
      </c>
      <c r="C13" s="1" t="n">
        <v>46273.49583333333</v>
      </c>
      <c r="D13" t="inlineStr">
        <is>
          <t>벨트</t>
        </is>
      </c>
      <c r="E13">
        <f>IF(C13="","",ROUND((C13-B13)*24,2))</f>
        <v/>
      </c>
    </row>
    <row r="14">
      <c r="A14" t="inlineStr">
        <is>
          <t>EQ-010</t>
        </is>
      </c>
      <c r="B14" s="1" t="n">
        <v>46274.25277777778</v>
      </c>
      <c r="C14" s="1" t="n">
        <v>46274.45277777778</v>
      </c>
      <c r="D14" t="inlineStr">
        <is>
          <t>윤활</t>
        </is>
      </c>
      <c r="E14">
        <f>IF(C14="","",ROUND((C14-B14)*24,2))</f>
        <v/>
      </c>
    </row>
    <row r="15">
      <c r="A15" t="inlineStr">
        <is>
          <t>EQ-001</t>
        </is>
      </c>
      <c r="B15" s="1" t="n">
        <v>46274.72430555556</v>
      </c>
      <c r="C15" s="1" t="n">
        <v>46274.84375</v>
      </c>
      <c r="D15" t="inlineStr">
        <is>
          <t>전원</t>
        </is>
      </c>
      <c r="E15">
        <f>IF(C15="","",ROUND((C15-B15)*24,2))</f>
        <v/>
      </c>
    </row>
    <row r="16">
      <c r="A16" t="inlineStr">
        <is>
          <t>EQ-001</t>
        </is>
      </c>
      <c r="B16" s="1" t="n">
        <v>46276.35208333333</v>
      </c>
      <c r="C16" s="1" t="n">
        <v>46276.65069444444</v>
      </c>
      <c r="D16" t="inlineStr">
        <is>
          <t>윤활</t>
        </is>
      </c>
      <c r="E16">
        <f>IF(C16="","",ROUND((C16-B16)*24,2))</f>
        <v/>
      </c>
    </row>
    <row r="17">
      <c r="A17" t="inlineStr">
        <is>
          <t>EQ-010</t>
        </is>
      </c>
      <c r="B17" s="1" t="n">
        <v>46276.74305555555</v>
      </c>
      <c r="C17" s="1" t="n">
        <v>46277.06597222222</v>
      </c>
      <c r="D17" t="inlineStr">
        <is>
          <t>베어링</t>
        </is>
      </c>
      <c r="E17">
        <f>IF(C17="","",ROUND((C17-B17)*24,2))</f>
        <v/>
      </c>
    </row>
    <row r="18">
      <c r="A18" t="inlineStr">
        <is>
          <t>EQ-002</t>
        </is>
      </c>
      <c r="B18" s="1" t="n">
        <v>46276.83055555556</v>
      </c>
      <c r="C18" s="1" t="n">
        <v>46277.02152777778</v>
      </c>
      <c r="D18" t="inlineStr">
        <is>
          <t>베어링</t>
        </is>
      </c>
      <c r="E18">
        <f>IF(C18="","",ROUND((C18-B18)*24,2))</f>
        <v/>
      </c>
    </row>
    <row r="19">
      <c r="A19" t="inlineStr">
        <is>
          <t>EQ-005</t>
        </is>
      </c>
      <c r="B19" s="1" t="n">
        <v>46278.42291666667</v>
      </c>
      <c r="C19" s="1" t="n">
        <v>46278.4625</v>
      </c>
      <c r="D19" t="inlineStr">
        <is>
          <t>전원</t>
        </is>
      </c>
      <c r="E19">
        <f>IF(C19="","",ROUND((C19-B19)*24,2))</f>
        <v/>
      </c>
    </row>
    <row r="20">
      <c r="A20" t="inlineStr">
        <is>
          <t>EQ-008</t>
        </is>
      </c>
      <c r="B20" s="1" t="n">
        <v>46279.94861111111</v>
      </c>
      <c r="C20" s="1" t="n">
        <v>46280.03333333333</v>
      </c>
      <c r="D20" t="inlineStr">
        <is>
          <t>전원</t>
        </is>
      </c>
      <c r="E20">
        <f>IF(C20="","",ROUND((C20-B20)*24,2))</f>
        <v/>
      </c>
    </row>
    <row r="21">
      <c r="A21" t="inlineStr">
        <is>
          <t>EQ-004</t>
        </is>
      </c>
      <c r="B21" s="1" t="n">
        <v>46280.45277777778</v>
      </c>
      <c r="C21" s="1" t="n">
        <v>46280.52986111111</v>
      </c>
      <c r="D21" t="inlineStr">
        <is>
          <t>벨트</t>
        </is>
      </c>
      <c r="E21">
        <f>IF(C21="","",ROUND((C21-B21)*24,2))</f>
        <v/>
      </c>
    </row>
    <row r="22">
      <c r="A22" t="inlineStr">
        <is>
          <t>EQ-001</t>
        </is>
      </c>
      <c r="B22" s="1" t="n">
        <v>46282.39722222222</v>
      </c>
      <c r="C22" s="1" t="n">
        <v>46282.48055555556</v>
      </c>
      <c r="D22" t="inlineStr">
        <is>
          <t>벨트</t>
        </is>
      </c>
      <c r="E22">
        <f>IF(C22="","",ROUND((C22-B22)*24,2))</f>
        <v/>
      </c>
    </row>
    <row r="23">
      <c r="A23" t="inlineStr">
        <is>
          <t>EQ-008</t>
        </is>
      </c>
      <c r="B23" s="1" t="n">
        <v>46282.77083333334</v>
      </c>
      <c r="C23" s="1" t="n">
        <v>46283.00625</v>
      </c>
      <c r="D23" t="inlineStr">
        <is>
          <t>베어링</t>
        </is>
      </c>
      <c r="E23">
        <f>IF(C23="","",ROUND((C23-B23)*24,2))</f>
        <v/>
      </c>
    </row>
    <row r="24">
      <c r="A24" t="inlineStr">
        <is>
          <t>EQ-004</t>
        </is>
      </c>
      <c r="B24" s="1" t="n">
        <v>46283.20416666667</v>
      </c>
      <c r="C24" s="1" t="n">
        <v>46283.46805555555</v>
      </c>
      <c r="D24" t="inlineStr">
        <is>
          <t>벨트</t>
        </is>
      </c>
      <c r="E24">
        <f>IF(C24="","",ROUND((C24-B24)*24,2))</f>
        <v/>
      </c>
    </row>
    <row r="25">
      <c r="A25" t="inlineStr">
        <is>
          <t>EQ-010</t>
        </is>
      </c>
      <c r="B25" s="1" t="n">
        <v>46283.37916666667</v>
      </c>
      <c r="C25" s="1" t="n">
        <v>46283.47222222222</v>
      </c>
      <c r="D25" t="inlineStr">
        <is>
          <t>윤활</t>
        </is>
      </c>
      <c r="E25">
        <f>IF(C25="","",ROUND((C25-B25)*24,2))</f>
        <v/>
      </c>
    </row>
    <row r="26">
      <c r="A26" t="inlineStr">
        <is>
          <t>EQ-001</t>
        </is>
      </c>
      <c r="B26" s="1" t="n">
        <v>46283.42013888889</v>
      </c>
      <c r="C26" s="1" t="n">
        <v>46283.44027777778</v>
      </c>
      <c r="D26" t="inlineStr">
        <is>
          <t>베어링</t>
        </is>
      </c>
      <c r="E26">
        <f>IF(C26="","",ROUND((C26-B26)*24,2))</f>
        <v/>
      </c>
    </row>
    <row r="27">
      <c r="A27" t="inlineStr">
        <is>
          <t>EQ-004</t>
        </is>
      </c>
      <c r="B27" s="1" t="n">
        <v>46284.10486111111</v>
      </c>
      <c r="C27" s="1" t="n">
        <v>46284.20625</v>
      </c>
      <c r="D27" t="inlineStr">
        <is>
          <t>센서</t>
        </is>
      </c>
      <c r="E27">
        <f>IF(C27="","",ROUND((C27-B27)*24,2))</f>
        <v/>
      </c>
    </row>
    <row r="28">
      <c r="A28" t="inlineStr">
        <is>
          <t>EQ-003</t>
        </is>
      </c>
      <c r="B28" s="1" t="n">
        <v>46284.54791666667</v>
      </c>
      <c r="C28" s="1" t="n">
        <v>46284.60416666666</v>
      </c>
      <c r="D28" t="inlineStr">
        <is>
          <t>센서</t>
        </is>
      </c>
      <c r="E28">
        <f>IF(C28="","",ROUND((C28-B28)*24,2))</f>
        <v/>
      </c>
    </row>
    <row r="29">
      <c r="A29" t="inlineStr">
        <is>
          <t>EQ-001</t>
        </is>
      </c>
      <c r="B29" s="1" t="n">
        <v>46284.84236111111</v>
      </c>
      <c r="C29" s="1" t="n">
        <v>46285.00555555556</v>
      </c>
      <c r="D29" t="inlineStr">
        <is>
          <t>벨트</t>
        </is>
      </c>
      <c r="E29">
        <f>IF(C29="","",ROUND((C29-B29)*24,2))</f>
        <v/>
      </c>
    </row>
    <row r="30">
      <c r="A30" t="inlineStr">
        <is>
          <t>EQ-010</t>
        </is>
      </c>
      <c r="B30" s="1" t="n">
        <v>46285.93958333333</v>
      </c>
      <c r="C30" s="1" t="n">
        <v>46285.97986111111</v>
      </c>
      <c r="D30" t="inlineStr">
        <is>
          <t>전원</t>
        </is>
      </c>
      <c r="E30">
        <f>IF(C30="","",ROUND((C30-B30)*24,2))</f>
        <v/>
      </c>
    </row>
    <row r="31">
      <c r="A31" t="inlineStr">
        <is>
          <t>EQ-009</t>
        </is>
      </c>
      <c r="B31" s="1" t="n">
        <v>46286.825</v>
      </c>
      <c r="C31" s="1" t="n">
        <v>46286.96666666667</v>
      </c>
      <c r="D31" t="inlineStr">
        <is>
          <t>베어링</t>
        </is>
      </c>
      <c r="E31">
        <f>IF(C31="","",ROUND((C31-B31)*24,2))</f>
        <v/>
      </c>
    </row>
    <row r="32">
      <c r="A32" t="inlineStr">
        <is>
          <t>EQ-008</t>
        </is>
      </c>
      <c r="B32" s="1" t="n">
        <v>46287.76805555556</v>
      </c>
      <c r="C32" s="1" t="n">
        <v>46288.03333333333</v>
      </c>
      <c r="D32" t="inlineStr">
        <is>
          <t>윤활</t>
        </is>
      </c>
      <c r="E32">
        <f>IF(C32="","",ROUND((C32-B32)*24,2))</f>
        <v/>
      </c>
    </row>
    <row r="33">
      <c r="A33" t="inlineStr">
        <is>
          <t>EQ-004</t>
        </is>
      </c>
      <c r="B33" s="1" t="n">
        <v>46288.70694444444</v>
      </c>
      <c r="C33" s="1" t="n">
        <v>46288.77222222222</v>
      </c>
      <c r="D33" t="inlineStr">
        <is>
          <t>베어링</t>
        </is>
      </c>
      <c r="E33">
        <f>IF(C33="","",ROUND((C33-B33)*24,2))</f>
        <v/>
      </c>
    </row>
    <row r="34">
      <c r="A34" t="inlineStr">
        <is>
          <t>EQ-004</t>
        </is>
      </c>
      <c r="B34" s="1" t="n">
        <v>46289.65555555555</v>
      </c>
      <c r="C34" s="1" t="n">
        <v>46289.84861111111</v>
      </c>
      <c r="D34" t="inlineStr">
        <is>
          <t>센서</t>
        </is>
      </c>
      <c r="E34">
        <f>IF(C34="","",ROUND((C34-B34)*24,2))</f>
        <v/>
      </c>
    </row>
    <row r="35">
      <c r="A35" t="inlineStr">
        <is>
          <t>EQ-002</t>
        </is>
      </c>
      <c r="B35" s="1" t="n">
        <v>46291.25208333333</v>
      </c>
      <c r="C35" s="1" t="n">
        <v>46291.54652777778</v>
      </c>
      <c r="D35" t="inlineStr">
        <is>
          <t>베어링</t>
        </is>
      </c>
      <c r="E35">
        <f>IF(C35="","",ROUND((C35-B35)*24,2))</f>
        <v/>
      </c>
    </row>
    <row r="36">
      <c r="A36" t="inlineStr">
        <is>
          <t>EQ-009</t>
        </is>
      </c>
      <c r="B36" s="1" t="n">
        <v>46291.94444444445</v>
      </c>
      <c r="C36" s="1" t="n">
        <v>46291.96666666667</v>
      </c>
      <c r="D36" t="inlineStr">
        <is>
          <t>베어링</t>
        </is>
      </c>
      <c r="E36">
        <f>IF(C36="","",ROUND((C36-B36)*24,2))</f>
        <v/>
      </c>
    </row>
    <row r="37">
      <c r="A37" t="inlineStr">
        <is>
          <t>EQ-004</t>
        </is>
      </c>
      <c r="B37" s="1" t="n">
        <v>46292.41041666667</v>
      </c>
      <c r="C37" s="1" t="n">
        <v>46292.58263888889</v>
      </c>
      <c r="D37" t="inlineStr">
        <is>
          <t>베어링</t>
        </is>
      </c>
      <c r="E37">
        <f>IF(C37="","",ROUND((C37-B37)*24,2))</f>
        <v/>
      </c>
    </row>
    <row r="38">
      <c r="A38" t="inlineStr">
        <is>
          <t>EQ-009</t>
        </is>
      </c>
      <c r="B38" s="1" t="n">
        <v>46293.95069444444</v>
      </c>
      <c r="C38" s="1" t="n">
        <v>46294.05694444444</v>
      </c>
      <c r="D38" t="inlineStr">
        <is>
          <t>벨트</t>
        </is>
      </c>
      <c r="E38">
        <f>IF(C38="","",ROUND((C38-B38)*24,2))</f>
        <v/>
      </c>
    </row>
    <row r="39">
      <c r="A39" t="inlineStr">
        <is>
          <t>EQ-010</t>
        </is>
      </c>
      <c r="B39" s="1" t="n">
        <v>46294.44930555556</v>
      </c>
      <c r="C39" s="1" t="n"/>
      <c r="D39" t="inlineStr">
        <is>
          <t>베어링</t>
        </is>
      </c>
      <c r="E39">
        <f>IF(C39="","",ROUND((C39-B39)*24,2))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0" customWidth="1" min="4" max="4"/>
    <col width="10" customWidth="1" min="5" max="5"/>
  </cols>
  <sheetData>
    <row r="1">
      <c r="A1" s="2" t="inlineStr">
        <is>
          <t>계획 운전시간(h)</t>
        </is>
      </c>
      <c r="B1" t="n">
        <v>720</v>
      </c>
    </row>
    <row r="3">
      <c r="A3" t="inlineStr">
        <is>
          <t>설비번호</t>
        </is>
      </c>
      <c r="B3" t="inlineStr">
        <is>
          <t>고장건수</t>
        </is>
      </c>
      <c r="C3" t="inlineStr">
        <is>
          <t>총수리시간(h)</t>
        </is>
      </c>
      <c r="D3" t="inlineStr">
        <is>
          <t>MTTR(h)</t>
        </is>
      </c>
      <c r="E3" t="inlineStr">
        <is>
          <t>MTBF(h)</t>
        </is>
      </c>
    </row>
    <row r="4">
      <c r="A4" t="inlineStr">
        <is>
          <t>EQ-001</t>
        </is>
      </c>
      <c r="B4">
        <f>COUNTIFS(고장이력!$A$2:$A$100,A4,고장이력!$C$2:$C$100,"&lt;&gt;")</f>
        <v/>
      </c>
      <c r="C4">
        <f>SUMIF(고장이력!$A$2:$A$100,A4,고장이력!$E$2:$E$100)</f>
        <v/>
      </c>
      <c r="D4">
        <f>IFERROR(ROUND(C4/B4,2),"-")</f>
        <v/>
      </c>
      <c r="E4">
        <f>IFERROR(ROUND(($B$1-C4)/B4,1),"-")</f>
        <v/>
      </c>
    </row>
    <row r="5">
      <c r="A5" t="inlineStr">
        <is>
          <t>EQ-002</t>
        </is>
      </c>
      <c r="B5">
        <f>COUNTIFS(고장이력!$A$2:$A$100,A5,고장이력!$C$2:$C$100,"&lt;&gt;")</f>
        <v/>
      </c>
      <c r="C5">
        <f>SUMIF(고장이력!$A$2:$A$100,A5,고장이력!$E$2:$E$100)</f>
        <v/>
      </c>
      <c r="D5">
        <f>IFERROR(ROUND(C5/B5,2),"-")</f>
        <v/>
      </c>
      <c r="E5">
        <f>IFERROR(ROUND(($B$1-C5)/B5,1),"-")</f>
        <v/>
      </c>
    </row>
    <row r="6">
      <c r="A6" t="inlineStr">
        <is>
          <t>EQ-003</t>
        </is>
      </c>
      <c r="B6">
        <f>COUNTIFS(고장이력!$A$2:$A$100,A6,고장이력!$C$2:$C$100,"&lt;&gt;")</f>
        <v/>
      </c>
      <c r="C6">
        <f>SUMIF(고장이력!$A$2:$A$100,A6,고장이력!$E$2:$E$100)</f>
        <v/>
      </c>
      <c r="D6">
        <f>IFERROR(ROUND(C6/B6,2),"-")</f>
        <v/>
      </c>
      <c r="E6">
        <f>IFERROR(ROUND(($B$1-C6)/B6,1),"-")</f>
        <v/>
      </c>
    </row>
    <row r="7">
      <c r="A7" t="inlineStr">
        <is>
          <t>EQ-004</t>
        </is>
      </c>
      <c r="B7">
        <f>COUNTIFS(고장이력!$A$2:$A$100,A7,고장이력!$C$2:$C$100,"&lt;&gt;")</f>
        <v/>
      </c>
      <c r="C7">
        <f>SUMIF(고장이력!$A$2:$A$100,A7,고장이력!$E$2:$E$100)</f>
        <v/>
      </c>
      <c r="D7">
        <f>IFERROR(ROUND(C7/B7,2),"-")</f>
        <v/>
      </c>
      <c r="E7">
        <f>IFERROR(ROUND(($B$1-C7)/B7,1),"-")</f>
        <v/>
      </c>
    </row>
    <row r="8">
      <c r="A8" t="inlineStr">
        <is>
          <t>EQ-005</t>
        </is>
      </c>
      <c r="B8">
        <f>COUNTIFS(고장이력!$A$2:$A$100,A8,고장이력!$C$2:$C$100,"&lt;&gt;")</f>
        <v/>
      </c>
      <c r="C8">
        <f>SUMIF(고장이력!$A$2:$A$100,A8,고장이력!$E$2:$E$100)</f>
        <v/>
      </c>
      <c r="D8">
        <f>IFERROR(ROUND(C8/B8,2),"-")</f>
        <v/>
      </c>
      <c r="E8">
        <f>IFERROR(ROUND(($B$1-C8)/B8,1),"-")</f>
        <v/>
      </c>
    </row>
    <row r="9">
      <c r="A9" t="inlineStr">
        <is>
          <t>EQ-006</t>
        </is>
      </c>
      <c r="B9">
        <f>COUNTIFS(고장이력!$A$2:$A$100,A9,고장이력!$C$2:$C$100,"&lt;&gt;")</f>
        <v/>
      </c>
      <c r="C9">
        <f>SUMIF(고장이력!$A$2:$A$100,A9,고장이력!$E$2:$E$100)</f>
        <v/>
      </c>
      <c r="D9">
        <f>IFERROR(ROUND(C9/B9,2),"-")</f>
        <v/>
      </c>
      <c r="E9">
        <f>IFERROR(ROUND(($B$1-C9)/B9,1),"-")</f>
        <v/>
      </c>
    </row>
    <row r="10">
      <c r="A10" t="inlineStr">
        <is>
          <t>EQ-007</t>
        </is>
      </c>
      <c r="B10">
        <f>COUNTIFS(고장이력!$A$2:$A$100,A10,고장이력!$C$2:$C$100,"&lt;&gt;")</f>
        <v/>
      </c>
      <c r="C10">
        <f>SUMIF(고장이력!$A$2:$A$100,A10,고장이력!$E$2:$E$100)</f>
        <v/>
      </c>
      <c r="D10">
        <f>IFERROR(ROUND(C10/B10,2),"-")</f>
        <v/>
      </c>
      <c r="E10">
        <f>IFERROR(ROUND(($B$1-C10)/B10,1),"-")</f>
        <v/>
      </c>
    </row>
    <row r="11">
      <c r="A11" t="inlineStr">
        <is>
          <t>EQ-008</t>
        </is>
      </c>
      <c r="B11">
        <f>COUNTIFS(고장이력!$A$2:$A$100,A11,고장이력!$C$2:$C$100,"&lt;&gt;")</f>
        <v/>
      </c>
      <c r="C11">
        <f>SUMIF(고장이력!$A$2:$A$100,A11,고장이력!$E$2:$E$100)</f>
        <v/>
      </c>
      <c r="D11">
        <f>IFERROR(ROUND(C11/B11,2),"-")</f>
        <v/>
      </c>
      <c r="E11">
        <f>IFERROR(ROUND(($B$1-C11)/B11,1),"-")</f>
        <v/>
      </c>
    </row>
    <row r="12">
      <c r="A12" t="inlineStr">
        <is>
          <t>EQ-009</t>
        </is>
      </c>
      <c r="B12">
        <f>COUNTIFS(고장이력!$A$2:$A$100,A12,고장이력!$C$2:$C$100,"&lt;&gt;")</f>
        <v/>
      </c>
      <c r="C12">
        <f>SUMIF(고장이력!$A$2:$A$100,A12,고장이력!$E$2:$E$100)</f>
        <v/>
      </c>
      <c r="D12">
        <f>IFERROR(ROUND(C12/B12,2),"-")</f>
        <v/>
      </c>
      <c r="E12">
        <f>IFERROR(ROUND(($B$1-C12)/B12,1),"-")</f>
        <v/>
      </c>
    </row>
    <row r="13">
      <c r="A13" t="inlineStr">
        <is>
          <t>EQ-010</t>
        </is>
      </c>
      <c r="B13">
        <f>COUNTIFS(고장이력!$A$2:$A$100,A13,고장이력!$C$2:$C$100,"&lt;&gt;")</f>
        <v/>
      </c>
      <c r="C13">
        <f>SUMIF(고장이력!$A$2:$A$100,A13,고장이력!$E$2:$E$100)</f>
        <v/>
      </c>
      <c r="D13">
        <f>IFERROR(ROUND(C13/B13,2),"-")</f>
        <v/>
      </c>
      <c r="E13">
        <f>IFERROR(ROUND(($B$1-C13)/B13,1),"-")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2026-10-26T17:04:02Z</dcterms:created>
  <dcterms:modified xmlns:dcterms="http://purl.org/dc/terms/" xmlns:xsi="http://www.w3.org/2001/XMLSchema-instance" xsi:type="dcterms:W3CDTF">2026-10-26T17:04:02Z</dcterms:modified>
</cp:coreProperties>
</file>